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les.link\Desktop\Forsa\HD\"/>
    </mc:Choice>
  </mc:AlternateContent>
  <bookViews>
    <workbookView xWindow="-120" yWindow="-120" windowWidth="38640" windowHeight="21240"/>
  </bookViews>
  <sheets>
    <sheet name="Pakkumuse hinnatabel" sheetId="2" r:id="rId1"/>
  </sheets>
  <definedNames>
    <definedName name="_xlnm.Print_Area" localSheetId="0">'Pakkumuse hinnatabel'!$A$1:$F$124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F106" i="2" l="1"/>
  <c r="F105" i="2"/>
  <c r="F95" i="2"/>
  <c r="F94" i="2"/>
  <c r="F92" i="2"/>
  <c r="F91" i="2"/>
  <c r="F88" i="2"/>
  <c r="F87" i="2"/>
  <c r="F86" i="2"/>
  <c r="F81" i="2"/>
  <c r="F80" i="2"/>
  <c r="F79" i="2"/>
  <c r="F78" i="2"/>
  <c r="F77" i="2"/>
  <c r="F76" i="2"/>
  <c r="F57" i="2"/>
  <c r="F55" i="2"/>
  <c r="F56" i="2"/>
  <c r="F30" i="2"/>
  <c r="F36" i="2"/>
  <c r="F35" i="2"/>
  <c r="F49" i="2"/>
  <c r="F48" i="2"/>
  <c r="F45" i="2"/>
  <c r="F44" i="2"/>
  <c r="F62" i="2"/>
  <c r="F66" i="2"/>
  <c r="F67" i="2"/>
  <c r="F68" i="2"/>
  <c r="F29" i="2"/>
  <c r="F85" i="2" l="1"/>
  <c r="F34" i="2"/>
  <c r="F43" i="2"/>
  <c r="F28" i="2"/>
  <c r="F27" i="2" s="1"/>
  <c r="F25" i="2" s="1"/>
  <c r="F26" i="2"/>
  <c r="F23" i="2"/>
  <c r="F22" i="2"/>
  <c r="F21" i="2"/>
  <c r="F19" i="2"/>
  <c r="F20" i="2" l="1"/>
  <c r="F18" i="2" s="1"/>
  <c r="F69" i="2" l="1"/>
  <c r="F16" i="2"/>
  <c r="F15" i="2"/>
  <c r="F13" i="2"/>
  <c r="F11" i="2"/>
  <c r="F12" i="2" l="1"/>
  <c r="F10" i="2" s="1"/>
  <c r="F39" i="2"/>
  <c r="F54" i="2" l="1"/>
  <c r="F61" i="2"/>
  <c r="F70" i="2"/>
  <c r="F50" i="2" l="1"/>
  <c r="F65" i="2" l="1"/>
  <c r="F33" i="2" l="1"/>
  <c r="F40" i="2"/>
  <c r="F47" i="2"/>
  <c r="F51" i="2"/>
  <c r="F53" i="2"/>
  <c r="F58" i="2"/>
  <c r="F60" i="2"/>
  <c r="F59" i="2" s="1"/>
  <c r="F64" i="2"/>
  <c r="F82" i="2"/>
  <c r="F74" i="2" s="1"/>
  <c r="F72" i="2" s="1"/>
  <c r="F84" i="2"/>
  <c r="F90" i="2"/>
  <c r="F96" i="2"/>
  <c r="F98" i="2"/>
  <c r="F99" i="2"/>
  <c r="F100" i="2"/>
  <c r="F101" i="2"/>
  <c r="F102" i="2"/>
  <c r="F103" i="2"/>
  <c r="F107" i="2"/>
  <c r="F104" i="2" s="1"/>
  <c r="F109" i="2"/>
  <c r="F111" i="2"/>
  <c r="F112" i="2"/>
  <c r="F113" i="2"/>
  <c r="F110" i="2" l="1"/>
  <c r="F38" i="2"/>
  <c r="F32" i="2" s="1"/>
  <c r="F52" i="2"/>
  <c r="F41" i="2" s="1"/>
  <c r="F97" i="2"/>
  <c r="F108" i="2" l="1"/>
  <c r="F83" i="2"/>
  <c r="F114" i="2" l="1"/>
  <c r="F115" i="2" l="1"/>
  <c r="F116" i="2" s="1"/>
  <c r="F117" i="2" s="1"/>
  <c r="F118" i="2" s="1"/>
</calcChain>
</file>

<file path=xl/sharedStrings.xml><?xml version="1.0" encoding="utf-8"?>
<sst xmlns="http://schemas.openxmlformats.org/spreadsheetml/2006/main" count="146" uniqueCount="90">
  <si>
    <t xml:space="preserve">Kood </t>
  </si>
  <si>
    <t xml:space="preserve">Kululiik </t>
  </si>
  <si>
    <t xml:space="preserve">Maht </t>
  </si>
  <si>
    <t xml:space="preserve">Ühik </t>
  </si>
  <si>
    <t xml:space="preserve">Ühikuhinnad </t>
  </si>
  <si>
    <t xml:space="preserve">Summa </t>
  </si>
  <si>
    <t xml:space="preserve">FASSAADIELEMENDID JA KATUSED </t>
  </si>
  <si>
    <t xml:space="preserve">RUUMITARINDID JA PINNAKATTED </t>
  </si>
  <si>
    <t xml:space="preserve">Siseuksed </t>
  </si>
  <si>
    <t>Puituksed</t>
  </si>
  <si>
    <t xml:space="preserve">Siseseinte pinnakatted </t>
  </si>
  <si>
    <t>Värvkatted</t>
  </si>
  <si>
    <t>Krohv- ja tasandus</t>
  </si>
  <si>
    <t xml:space="preserve">Lagede pinnakatted </t>
  </si>
  <si>
    <t xml:space="preserve">Põrandad ja põrandakatted </t>
  </si>
  <si>
    <t>Põrandatasandus</t>
  </si>
  <si>
    <t xml:space="preserve">TEHNOSÜSTEEMID </t>
  </si>
  <si>
    <t xml:space="preserve">Küte, ventilatsioon ja jahutus </t>
  </si>
  <si>
    <t>Küttekehad</t>
  </si>
  <si>
    <t xml:space="preserve">Tugevvoolupaigaldis </t>
  </si>
  <si>
    <t>Elektri peajaotussüsteemid</t>
  </si>
  <si>
    <t>Kaabeldus</t>
  </si>
  <si>
    <t>Valgustussüsteemid</t>
  </si>
  <si>
    <t>Elektriküte, installatsioonimaterjalid</t>
  </si>
  <si>
    <t>KOKKU</t>
  </si>
  <si>
    <t>Käibemaks 20%</t>
  </si>
  <si>
    <t>SUMMA</t>
  </si>
  <si>
    <t>Lagede metall- ja plekk-katted, ripplaed</t>
  </si>
  <si>
    <t>Rullmaterjalist põrandakatted, vaibad</t>
  </si>
  <si>
    <t xml:space="preserve">Ettevalmistus ja lammutus </t>
  </si>
  <si>
    <t>Ettevalmistus ja raadamine</t>
  </si>
  <si>
    <t>Hoone ja rajatiste kaitse</t>
  </si>
  <si>
    <t>Hoonete ja rajatiste lammutamine</t>
  </si>
  <si>
    <t>Raadamis-ja lamuutusjäätmete vedu ja utiliseerimine</t>
  </si>
  <si>
    <t>Sooja, -heli ja hüdroisolatsioon</t>
  </si>
  <si>
    <t>ETTEVALMISTUS</t>
  </si>
  <si>
    <t xml:space="preserve">Piirded </t>
  </si>
  <si>
    <t>Maandus</t>
  </si>
  <si>
    <t xml:space="preserve">ALUSED JA VUNDAMENDID </t>
  </si>
  <si>
    <t>Betoontarindid</t>
  </si>
  <si>
    <t>Metalltarindid</t>
  </si>
  <si>
    <t>Sooja- ja hüdroisolatsioon</t>
  </si>
  <si>
    <t xml:space="preserve">Aluspõrandad </t>
  </si>
  <si>
    <t>Liiv-ja killustikalus</t>
  </si>
  <si>
    <t xml:space="preserve">KANDETARINDID </t>
  </si>
  <si>
    <t xml:space="preserve">Kandvad ja välisseinad </t>
  </si>
  <si>
    <t>Müüritised</t>
  </si>
  <si>
    <t>Puitpõrandad</t>
  </si>
  <si>
    <t>Plaatpõrandad</t>
  </si>
  <si>
    <t>Epokatted ja pinnakõvendid</t>
  </si>
  <si>
    <t>Puitlaed</t>
  </si>
  <si>
    <t xml:space="preserve">Vaheseinad </t>
  </si>
  <si>
    <t>Laotud vaheseinad</t>
  </si>
  <si>
    <t>Puit- ja kipsplaatvaheseinad</t>
  </si>
  <si>
    <t>Terasuksed</t>
  </si>
  <si>
    <t>Klaasuksed</t>
  </si>
  <si>
    <t xml:space="preserve">Välisuksed ja väravad </t>
  </si>
  <si>
    <t>Lukustus ja varustus</t>
  </si>
  <si>
    <t>Terasuksed ja -väravad</t>
  </si>
  <si>
    <t>Seinte fassaadikatted</t>
  </si>
  <si>
    <t>Puitkatted</t>
  </si>
  <si>
    <t>Plaatimine</t>
  </si>
  <si>
    <t xml:space="preserve">SISUSTUS, INVENTAR, SEADMED </t>
  </si>
  <si>
    <t>Inventar</t>
  </si>
  <si>
    <t>Keris</t>
  </si>
  <si>
    <t>San.ruumide inventar</t>
  </si>
  <si>
    <t xml:space="preserve">Peegel </t>
  </si>
  <si>
    <t>Teadete tahvel</t>
  </si>
  <si>
    <t xml:space="preserve">Veevarustus ja kanalisatsioon </t>
  </si>
  <si>
    <t>Veevarustus</t>
  </si>
  <si>
    <t>Kanalisatsioon</t>
  </si>
  <si>
    <t>Sanitaartehnika seadmed</t>
  </si>
  <si>
    <t>Küttetorustikud</t>
  </si>
  <si>
    <t>Ventilatsiooniseadmed</t>
  </si>
  <si>
    <t>Ventilatsioonitorustikud</t>
  </si>
  <si>
    <t>Soojasõlm</t>
  </si>
  <si>
    <t xml:space="preserve">Nõrkvoolupaigaldis ja automaatika </t>
  </si>
  <si>
    <t>Andmevõrgud, telefoni- ja infoedastussüsteemid</t>
  </si>
  <si>
    <t>Turvasüsteemid</t>
  </si>
  <si>
    <t>Reserv 5%</t>
  </si>
  <si>
    <t>KOKKU koos reserviga</t>
  </si>
  <si>
    <t>Riigihanke nimetus: Tartus, Forseliuse kooli osalised remonditööd</t>
  </si>
  <si>
    <t>Riigihanke viitenumber: 223879</t>
  </si>
  <si>
    <t>Hankija: Tartu linn</t>
  </si>
  <si>
    <t>Pakkumuse hinnatabel</t>
  </si>
  <si>
    <t>Saunalava</t>
  </si>
  <si>
    <t>Ruloo</t>
  </si>
  <si>
    <t>MUUD KULUD</t>
  </si>
  <si>
    <t>Muud tööd (lisada nimekiri)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</si>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</sst>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\ * #,##0.00_-;\-[$€-2]\ * #,##0.00_-;_-[$€-2]\ * &quot;-&quot;??_-;_-@_-"/>
    <numFmt numFmtId="165" formatCode="_-[$€-2]\ * #,##0.0_-;\-[$€-2]\ * #,##0.0_-;_-[$€-2]\ * &quot;-&quot;??_-;_-@_-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i/>
      <u/>
      <sz val="12"/>
      <name val="Calibri"/>
      <family val="2"/>
      <charset val="186"/>
    </font>
    <font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sz val="16"/>
      <name val="Calibri"/>
      <family val="2"/>
      <charset val="186"/>
    </font>
    <font>
      <sz val="14"/>
      <color theme="1"/>
      <name val="Calibri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19" fillId="33" borderId="0" xfId="0" applyFont="1" applyFill="1"/>
    <xf numFmtId="0" fontId="20" fillId="33" borderId="0" xfId="0" applyFont="1" applyFill="1" applyAlignment="1">
      <alignment wrapText="1"/>
    </xf>
    <xf numFmtId="0" fontId="20" fillId="33" borderId="0" xfId="0" applyFont="1" applyFill="1"/>
    <xf numFmtId="164" fontId="20" fillId="33" borderId="0" xfId="0" applyNumberFormat="1" applyFont="1" applyFill="1"/>
    <xf numFmtId="0" fontId="23" fillId="34" borderId="10" xfId="0" applyFont="1" applyFill="1" applyBorder="1" applyAlignment="1">
      <alignment horizontal="center" wrapText="1"/>
    </xf>
    <xf numFmtId="164" fontId="23" fillId="34" borderId="10" xfId="0" applyNumberFormat="1" applyFont="1" applyFill="1" applyBorder="1" applyAlignment="1">
      <alignment horizontal="center" wrapText="1"/>
    </xf>
    <xf numFmtId="0" fontId="21" fillId="34" borderId="10" xfId="0" applyFont="1" applyFill="1" applyBorder="1"/>
    <xf numFmtId="0" fontId="21" fillId="34" borderId="10" xfId="0" applyFont="1" applyFill="1" applyBorder="1" applyAlignment="1">
      <alignment wrapText="1"/>
    </xf>
    <xf numFmtId="165" fontId="21" fillId="34" borderId="10" xfId="0" applyNumberFormat="1" applyFont="1" applyFill="1" applyBorder="1"/>
    <xf numFmtId="164" fontId="21" fillId="34" borderId="10" xfId="0" applyNumberFormat="1" applyFont="1" applyFill="1" applyBorder="1"/>
    <xf numFmtId="0" fontId="20" fillId="33" borderId="10" xfId="0" applyFont="1" applyFill="1" applyBorder="1"/>
    <xf numFmtId="0" fontId="20" fillId="0" borderId="10" xfId="0" applyFont="1" applyBorder="1" applyAlignment="1">
      <alignment wrapText="1"/>
    </xf>
    <xf numFmtId="164" fontId="20" fillId="33" borderId="10" xfId="0" applyNumberFormat="1" applyFont="1" applyFill="1" applyBorder="1"/>
    <xf numFmtId="0" fontId="21" fillId="35" borderId="10" xfId="0" applyFont="1" applyFill="1" applyBorder="1"/>
    <xf numFmtId="0" fontId="21" fillId="35" borderId="10" xfId="42" applyFont="1" applyFill="1" applyBorder="1" applyAlignment="1">
      <alignment wrapText="1"/>
    </xf>
    <xf numFmtId="165" fontId="21" fillId="35" borderId="10" xfId="0" applyNumberFormat="1" applyFont="1" applyFill="1" applyBorder="1"/>
    <xf numFmtId="164" fontId="21" fillId="35" borderId="10" xfId="0" applyNumberFormat="1" applyFont="1" applyFill="1" applyBorder="1"/>
    <xf numFmtId="0" fontId="20" fillId="35" borderId="10" xfId="0" applyFont="1" applyFill="1" applyBorder="1"/>
    <xf numFmtId="0" fontId="20" fillId="35" borderId="10" xfId="0" applyFont="1" applyFill="1" applyBorder="1" applyAlignment="1">
      <alignment wrapText="1"/>
    </xf>
    <xf numFmtId="164" fontId="20" fillId="35" borderId="10" xfId="0" applyNumberFormat="1" applyFont="1" applyFill="1" applyBorder="1"/>
    <xf numFmtId="0" fontId="20" fillId="0" borderId="10" xfId="0" applyFont="1" applyBorder="1"/>
    <xf numFmtId="164" fontId="20" fillId="0" borderId="10" xfId="0" applyNumberFormat="1" applyFont="1" applyBorder="1"/>
    <xf numFmtId="0" fontId="21" fillId="0" borderId="10" xfId="42" applyFont="1" applyBorder="1" applyAlignment="1">
      <alignment wrapText="1"/>
    </xf>
    <xf numFmtId="0" fontId="21" fillId="35" borderId="10" xfId="0" applyFont="1" applyFill="1" applyBorder="1" applyAlignment="1">
      <alignment wrapText="1"/>
    </xf>
    <xf numFmtId="0" fontId="20" fillId="0" borderId="10" xfId="0" applyFont="1" applyFill="1" applyBorder="1"/>
    <xf numFmtId="0" fontId="20" fillId="0" borderId="10" xfId="0" applyFont="1" applyFill="1" applyBorder="1" applyAlignment="1">
      <alignment wrapText="1"/>
    </xf>
    <xf numFmtId="164" fontId="20" fillId="0" borderId="10" xfId="0" applyNumberFormat="1" applyFont="1" applyFill="1" applyBorder="1"/>
    <xf numFmtId="0" fontId="22" fillId="33" borderId="10" xfId="0" applyFont="1" applyFill="1" applyBorder="1"/>
    <xf numFmtId="0" fontId="22" fillId="0" borderId="10" xfId="0" applyFont="1" applyBorder="1" applyAlignment="1">
      <alignment wrapText="1"/>
    </xf>
    <xf numFmtId="164" fontId="22" fillId="33" borderId="10" xfId="0" applyNumberFormat="1" applyFont="1" applyFill="1" applyBorder="1"/>
    <xf numFmtId="0" fontId="21" fillId="33" borderId="10" xfId="0" applyFont="1" applyFill="1" applyBorder="1"/>
    <xf numFmtId="165" fontId="21" fillId="33" borderId="10" xfId="0" applyNumberFormat="1" applyFont="1" applyFill="1" applyBorder="1"/>
    <xf numFmtId="164" fontId="21" fillId="33" borderId="10" xfId="0" applyNumberFormat="1" applyFont="1" applyFill="1" applyBorder="1"/>
    <xf numFmtId="0" fontId="21" fillId="34" borderId="11" xfId="0" applyFont="1" applyFill="1" applyBorder="1"/>
    <xf numFmtId="0" fontId="21" fillId="34" borderId="13" xfId="0" applyFont="1" applyFill="1" applyBorder="1" applyAlignment="1">
      <alignment wrapText="1"/>
    </xf>
    <xf numFmtId="0" fontId="21" fillId="34" borderId="13" xfId="0" applyFont="1" applyFill="1" applyBorder="1"/>
    <xf numFmtId="0" fontId="21" fillId="34" borderId="12" xfId="0" applyFont="1" applyFill="1" applyBorder="1"/>
    <xf numFmtId="164" fontId="21" fillId="34" borderId="12" xfId="0" applyNumberFormat="1" applyFont="1" applyFill="1" applyBorder="1"/>
    <xf numFmtId="0" fontId="20" fillId="0" borderId="11" xfId="0" applyFont="1" applyBorder="1"/>
    <xf numFmtId="0" fontId="20" fillId="0" borderId="13" xfId="0" applyFont="1" applyBorder="1" applyAlignment="1">
      <alignment wrapText="1"/>
    </xf>
    <xf numFmtId="0" fontId="20" fillId="0" borderId="13" xfId="0" applyFont="1" applyBorder="1"/>
    <xf numFmtId="0" fontId="20" fillId="0" borderId="12" xfId="0" applyFont="1" applyBorder="1"/>
    <xf numFmtId="164" fontId="20" fillId="33" borderId="12" xfId="0" applyNumberFormat="1" applyFont="1" applyFill="1" applyBorder="1"/>
    <xf numFmtId="0" fontId="25" fillId="34" borderId="10" xfId="0" applyFont="1" applyFill="1" applyBorder="1"/>
    <xf numFmtId="0" fontId="25" fillId="34" borderId="10" xfId="0" applyFont="1" applyFill="1" applyBorder="1" applyAlignment="1">
      <alignment wrapText="1"/>
    </xf>
    <xf numFmtId="165" fontId="25" fillId="34" borderId="10" xfId="0" applyNumberFormat="1" applyFont="1" applyFill="1" applyBorder="1"/>
    <xf numFmtId="164" fontId="25" fillId="34" borderId="10" xfId="0" applyNumberFormat="1" applyFont="1" applyFill="1" applyBorder="1"/>
    <xf numFmtId="0" fontId="19" fillId="33" borderId="10" xfId="0" applyFont="1" applyFill="1" applyBorder="1"/>
    <xf numFmtId="0" fontId="19" fillId="0" borderId="10" xfId="0" applyFont="1" applyBorder="1" applyAlignment="1">
      <alignment wrapText="1"/>
    </xf>
    <xf numFmtId="164" fontId="19" fillId="33" borderId="10" xfId="0" applyNumberFormat="1" applyFont="1" applyFill="1" applyBorder="1"/>
    <xf numFmtId="0" fontId="25" fillId="35" borderId="10" xfId="0" applyFont="1" applyFill="1" applyBorder="1"/>
    <xf numFmtId="0" fontId="25" fillId="35" borderId="10" xfId="42" applyFont="1" applyFill="1" applyBorder="1" applyAlignment="1">
      <alignment wrapText="1"/>
    </xf>
    <xf numFmtId="165" fontId="25" fillId="35" borderId="10" xfId="0" applyNumberFormat="1" applyFont="1" applyFill="1" applyBorder="1"/>
    <xf numFmtId="164" fontId="25" fillId="35" borderId="10" xfId="0" applyNumberFormat="1" applyFont="1" applyFill="1" applyBorder="1"/>
    <xf numFmtId="0" fontId="19" fillId="35" borderId="10" xfId="0" applyFont="1" applyFill="1" applyBorder="1"/>
    <xf numFmtId="0" fontId="19" fillId="35" borderId="10" xfId="0" applyFont="1" applyFill="1" applyBorder="1" applyAlignment="1">
      <alignment wrapText="1"/>
    </xf>
    <xf numFmtId="164" fontId="19" fillId="35" borderId="10" xfId="0" applyNumberFormat="1" applyFont="1" applyFill="1" applyBorder="1"/>
    <xf numFmtId="0" fontId="25" fillId="0" borderId="10" xfId="0" applyFont="1" applyBorder="1"/>
    <xf numFmtId="0" fontId="25" fillId="0" borderId="10" xfId="42" applyFont="1" applyBorder="1" applyAlignment="1">
      <alignment wrapText="1"/>
    </xf>
    <xf numFmtId="165" fontId="25" fillId="0" borderId="10" xfId="0" applyNumberFormat="1" applyFont="1" applyBorder="1"/>
    <xf numFmtId="164" fontId="25" fillId="0" borderId="10" xfId="0" applyNumberFormat="1" applyFont="1" applyBorder="1"/>
    <xf numFmtId="0" fontId="19" fillId="0" borderId="10" xfId="0" applyFont="1" applyBorder="1"/>
    <xf numFmtId="164" fontId="19" fillId="0" borderId="10" xfId="0" applyNumberFormat="1" applyFont="1" applyBorder="1"/>
    <xf numFmtId="0" fontId="26" fillId="0" borderId="10" xfId="0" applyFont="1" applyBorder="1"/>
    <xf numFmtId="0" fontId="26" fillId="0" borderId="10" xfId="42" applyFont="1" applyBorder="1" applyAlignment="1">
      <alignment wrapText="1"/>
    </xf>
    <xf numFmtId="0" fontId="25" fillId="33" borderId="10" xfId="0" applyFont="1" applyFill="1" applyBorder="1"/>
    <xf numFmtId="165" fontId="25" fillId="33" borderId="10" xfId="0" applyNumberFormat="1" applyFont="1" applyFill="1" applyBorder="1"/>
    <xf numFmtId="164" fontId="25" fillId="33" borderId="10" xfId="0" applyNumberFormat="1" applyFont="1" applyFill="1" applyBorder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wrapText="1"/>
    </xf>
    <xf numFmtId="0" fontId="28" fillId="33" borderId="0" xfId="0" applyFont="1" applyFill="1"/>
    <xf numFmtId="164" fontId="28" fillId="33" borderId="0" xfId="0" applyNumberFormat="1" applyFont="1" applyFill="1"/>
    <xf numFmtId="0" fontId="29" fillId="33" borderId="0" xfId="0" applyFont="1" applyFill="1"/>
    <xf numFmtId="0" fontId="28" fillId="33" borderId="0" xfId="0" applyFont="1" applyFill="1" applyAlignment="1">
      <alignment wrapText="1"/>
    </xf>
    <xf numFmtId="14" fontId="30" fillId="33" borderId="0" xfId="0" applyNumberFormat="1" applyFont="1" applyFill="1"/>
    <xf numFmtId="0" fontId="31" fillId="0" borderId="0" xfId="0" applyFont="1" applyFill="1" applyAlignment="1">
      <alignment horizontal="left"/>
    </xf>
    <xf numFmtId="0" fontId="32" fillId="0" borderId="0" xfId="0" applyFont="1" applyAlignment="1">
      <alignment vertical="center"/>
    </xf>
    <xf numFmtId="1" fontId="28" fillId="33" borderId="0" xfId="0" applyNumberFormat="1" applyFont="1" applyFill="1" applyAlignment="1">
      <alignment horizontal="center"/>
    </xf>
    <xf numFmtId="1" fontId="23" fillId="34" borderId="10" xfId="0" applyNumberFormat="1" applyFont="1" applyFill="1" applyBorder="1" applyAlignment="1">
      <alignment horizontal="center" wrapText="1"/>
    </xf>
    <xf numFmtId="1" fontId="20" fillId="33" borderId="0" xfId="0" applyNumberFormat="1" applyFont="1" applyFill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1" fontId="21" fillId="35" borderId="10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" fontId="25" fillId="35" borderId="10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>
      <alignment horizontal="center"/>
    </xf>
    <xf numFmtId="1" fontId="21" fillId="35" borderId="10" xfId="43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1" fontId="21" fillId="34" borderId="13" xfId="0" applyNumberFormat="1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showGridLines="0" tabSelected="1" zoomScaleNormal="100" workbookViewId="0">
      <selection activeCell="G8" sqref="G8"/>
    </sheetView>
  </sheetViews>
  <sheetFormatPr defaultColWidth="9.140625" defaultRowHeight="15" x14ac:dyDescent="0.25"/>
  <cols>
    <col min="1" max="1" width="14" style="3" customWidth="1"/>
    <col min="2" max="2" width="51.7109375" style="2" customWidth="1"/>
    <col min="3" max="3" width="7.85546875" style="80" customWidth="1"/>
    <col min="4" max="4" width="5.28515625" style="3" bestFit="1" customWidth="1"/>
    <col min="5" max="6" width="12.85546875" style="3" bestFit="1" customWidth="1"/>
    <col min="7" max="7" width="9.140625" style="1"/>
    <col min="8" max="8" width="9.42578125" style="1" bestFit="1" customWidth="1"/>
    <col min="9" max="16384" width="9.140625" style="1"/>
  </cols>
  <sheetData>
    <row r="1" spans="1:6" s="73" customFormat="1" ht="15.75" x14ac:dyDescent="0.25">
      <c r="A1" s="69"/>
      <c r="B1" s="70"/>
      <c r="C1" s="78"/>
      <c r="D1" s="71"/>
      <c r="E1" s="72"/>
      <c r="F1" s="72"/>
    </row>
    <row r="2" spans="1:6" s="73" customFormat="1" ht="21" x14ac:dyDescent="0.35">
      <c r="A2" s="76" t="s">
        <v>84</v>
      </c>
      <c r="B2" s="70"/>
      <c r="C2" s="78"/>
      <c r="D2" s="71"/>
      <c r="E2" s="72"/>
      <c r="F2" s="72"/>
    </row>
    <row r="3" spans="1:6" s="73" customFormat="1" ht="15.75" x14ac:dyDescent="0.25">
      <c r="A3" s="69"/>
      <c r="B3" s="70"/>
      <c r="C3" s="78"/>
      <c r="D3" s="71"/>
      <c r="E3" s="72"/>
      <c r="F3" s="72"/>
    </row>
    <row r="4" spans="1:6" s="73" customFormat="1" ht="18.75" x14ac:dyDescent="0.25">
      <c r="A4" s="77" t="s">
        <v>81</v>
      </c>
      <c r="B4" s="70"/>
      <c r="C4" s="78"/>
      <c r="D4" s="71"/>
      <c r="E4" s="72"/>
      <c r="F4" s="72"/>
    </row>
    <row r="5" spans="1:6" s="73" customFormat="1" ht="18.75" x14ac:dyDescent="0.25">
      <c r="A5" s="77" t="s">
        <v>82</v>
      </c>
      <c r="B5" s="74"/>
      <c r="C5" s="78"/>
      <c r="D5" s="71"/>
      <c r="E5" s="71"/>
      <c r="F5" s="71"/>
    </row>
    <row r="6" spans="1:6" s="73" customFormat="1" ht="18.75" x14ac:dyDescent="0.25">
      <c r="A6" s="77" t="s">
        <v>83</v>
      </c>
      <c r="B6" s="74"/>
      <c r="C6" s="78"/>
      <c r="D6" s="71"/>
      <c r="E6" s="71"/>
      <c r="F6" s="75"/>
    </row>
    <row r="8" spans="1:6" x14ac:dyDescent="0.25">
      <c r="A8" s="5" t="s">
        <v>0</v>
      </c>
      <c r="B8" s="5" t="s">
        <v>1</v>
      </c>
      <c r="C8" s="79" t="s">
        <v>2</v>
      </c>
      <c r="D8" s="5" t="s">
        <v>3</v>
      </c>
      <c r="E8" s="6" t="s">
        <v>4</v>
      </c>
      <c r="F8" s="6" t="s">
        <v>5</v>
      </c>
    </row>
    <row r="9" spans="1:6" ht="12" customHeight="1" x14ac:dyDescent="0.25"/>
    <row r="10" spans="1:6" x14ac:dyDescent="0.25">
      <c r="A10" s="7">
        <v>1</v>
      </c>
      <c r="B10" s="8" t="s">
        <v>35</v>
      </c>
      <c r="C10" s="81"/>
      <c r="D10" s="7"/>
      <c r="E10" s="9"/>
      <c r="F10" s="10">
        <f>SUM(F11:F16)/2</f>
        <v>0</v>
      </c>
    </row>
    <row r="11" spans="1:6" x14ac:dyDescent="0.25">
      <c r="A11" s="11"/>
      <c r="B11" s="12"/>
      <c r="C11" s="82"/>
      <c r="D11" s="11"/>
      <c r="E11" s="13"/>
      <c r="F11" s="13" t="str">
        <f t="shared" ref="F11:F16" si="0">IF(C11="","",C11*E11)</f>
        <v/>
      </c>
    </row>
    <row r="12" spans="1:6" x14ac:dyDescent="0.25">
      <c r="A12" s="14">
        <v>11</v>
      </c>
      <c r="B12" s="15" t="s">
        <v>29</v>
      </c>
      <c r="C12" s="83"/>
      <c r="D12" s="14"/>
      <c r="E12" s="16"/>
      <c r="F12" s="17">
        <f>SUM(F13:F16)</f>
        <v>0</v>
      </c>
    </row>
    <row r="13" spans="1:6" x14ac:dyDescent="0.25">
      <c r="A13" s="18">
        <v>111</v>
      </c>
      <c r="B13" s="19" t="s">
        <v>30</v>
      </c>
      <c r="C13" s="84">
        <v>1</v>
      </c>
      <c r="D13" s="18" t="s">
        <v>89</v>
      </c>
      <c r="E13" s="20"/>
      <c r="F13" s="20">
        <f t="shared" si="0"/>
        <v>0</v>
      </c>
    </row>
    <row r="14" spans="1:6" x14ac:dyDescent="0.25">
      <c r="A14" s="18">
        <v>112</v>
      </c>
      <c r="B14" s="19" t="s">
        <v>31</v>
      </c>
      <c r="C14" s="84">
        <v>1</v>
      </c>
      <c r="D14" s="18" t="s">
        <v>89</v>
      </c>
      <c r="E14" s="20"/>
      <c r="F14" s="20">
        <f t="shared" si="0"/>
        <v>0</v>
      </c>
    </row>
    <row r="15" spans="1:6" x14ac:dyDescent="0.25">
      <c r="A15" s="18">
        <v>117</v>
      </c>
      <c r="B15" s="19" t="s">
        <v>32</v>
      </c>
      <c r="C15" s="84">
        <v>1</v>
      </c>
      <c r="D15" s="18" t="s">
        <v>89</v>
      </c>
      <c r="E15" s="20"/>
      <c r="F15" s="20">
        <f t="shared" si="0"/>
        <v>0</v>
      </c>
    </row>
    <row r="16" spans="1:6" x14ac:dyDescent="0.25">
      <c r="A16" s="18">
        <v>118</v>
      </c>
      <c r="B16" s="19" t="s">
        <v>33</v>
      </c>
      <c r="C16" s="84">
        <v>1</v>
      </c>
      <c r="D16" s="18" t="s">
        <v>89</v>
      </c>
      <c r="E16" s="20"/>
      <c r="F16" s="20">
        <f t="shared" si="0"/>
        <v>0</v>
      </c>
    </row>
    <row r="17" spans="1:6" x14ac:dyDescent="0.25">
      <c r="A17" s="21"/>
      <c r="B17" s="12"/>
      <c r="C17" s="85"/>
      <c r="D17" s="21"/>
      <c r="E17" s="22"/>
      <c r="F17" s="22"/>
    </row>
    <row r="18" spans="1:6" x14ac:dyDescent="0.25">
      <c r="A18" s="44">
        <v>2</v>
      </c>
      <c r="B18" s="45" t="s">
        <v>38</v>
      </c>
      <c r="C18" s="86"/>
      <c r="D18" s="44"/>
      <c r="E18" s="46"/>
      <c r="F18" s="47">
        <f>SUM(F19:F23)/2</f>
        <v>0</v>
      </c>
    </row>
    <row r="19" spans="1:6" x14ac:dyDescent="0.25">
      <c r="A19" s="48"/>
      <c r="B19" s="49"/>
      <c r="C19" s="87"/>
      <c r="D19" s="48"/>
      <c r="E19" s="50"/>
      <c r="F19" s="50" t="str">
        <f t="shared" ref="F19:F23" si="1">IF(C19="","",C19*E19)</f>
        <v/>
      </c>
    </row>
    <row r="20" spans="1:6" x14ac:dyDescent="0.25">
      <c r="A20" s="51">
        <v>23</v>
      </c>
      <c r="B20" s="52" t="s">
        <v>42</v>
      </c>
      <c r="C20" s="88"/>
      <c r="D20" s="51"/>
      <c r="E20" s="53"/>
      <c r="F20" s="54">
        <f>SUM(F21:F23)</f>
        <v>0</v>
      </c>
    </row>
    <row r="21" spans="1:6" x14ac:dyDescent="0.25">
      <c r="A21" s="55">
        <v>231</v>
      </c>
      <c r="B21" s="56" t="s">
        <v>43</v>
      </c>
      <c r="C21" s="84">
        <v>1</v>
      </c>
      <c r="D21" s="18" t="s">
        <v>89</v>
      </c>
      <c r="E21" s="57"/>
      <c r="F21" s="57">
        <f t="shared" si="1"/>
        <v>0</v>
      </c>
    </row>
    <row r="22" spans="1:6" x14ac:dyDescent="0.25">
      <c r="A22" s="55">
        <v>232</v>
      </c>
      <c r="B22" s="56" t="s">
        <v>39</v>
      </c>
      <c r="C22" s="84">
        <v>1</v>
      </c>
      <c r="D22" s="18" t="s">
        <v>89</v>
      </c>
      <c r="E22" s="57"/>
      <c r="F22" s="57">
        <f t="shared" si="1"/>
        <v>0</v>
      </c>
    </row>
    <row r="23" spans="1:6" x14ac:dyDescent="0.25">
      <c r="A23" s="55">
        <v>236</v>
      </c>
      <c r="B23" s="56" t="s">
        <v>41</v>
      </c>
      <c r="C23" s="84">
        <v>1</v>
      </c>
      <c r="D23" s="18" t="s">
        <v>89</v>
      </c>
      <c r="E23" s="57"/>
      <c r="F23" s="57">
        <f t="shared" si="1"/>
        <v>0</v>
      </c>
    </row>
    <row r="24" spans="1:6" x14ac:dyDescent="0.25">
      <c r="A24" s="21"/>
      <c r="B24" s="12"/>
      <c r="C24" s="85"/>
      <c r="D24" s="21"/>
      <c r="E24" s="22"/>
      <c r="F24" s="22"/>
    </row>
    <row r="25" spans="1:6" x14ac:dyDescent="0.25">
      <c r="A25" s="44">
        <v>3</v>
      </c>
      <c r="B25" s="45" t="s">
        <v>44</v>
      </c>
      <c r="C25" s="86"/>
      <c r="D25" s="44"/>
      <c r="E25" s="46"/>
      <c r="F25" s="47">
        <f>SUM(F26:F30)/2</f>
        <v>0</v>
      </c>
    </row>
    <row r="26" spans="1:6" x14ac:dyDescent="0.25">
      <c r="A26" s="55"/>
      <c r="B26" s="56"/>
      <c r="C26" s="89"/>
      <c r="D26" s="55"/>
      <c r="E26" s="57"/>
      <c r="F26" s="57" t="str">
        <f t="shared" ref="F26" si="2">IF(C26="","",C26*E26)</f>
        <v/>
      </c>
    </row>
    <row r="27" spans="1:6" x14ac:dyDescent="0.25">
      <c r="A27" s="51">
        <v>32</v>
      </c>
      <c r="B27" s="52" t="s">
        <v>45</v>
      </c>
      <c r="C27" s="88"/>
      <c r="D27" s="51"/>
      <c r="E27" s="53"/>
      <c r="F27" s="54">
        <f>SUM(F28:F30)</f>
        <v>0</v>
      </c>
    </row>
    <row r="28" spans="1:6" x14ac:dyDescent="0.25">
      <c r="A28" s="55">
        <v>323</v>
      </c>
      <c r="B28" s="56" t="s">
        <v>40</v>
      </c>
      <c r="C28" s="84">
        <v>1</v>
      </c>
      <c r="D28" s="18" t="s">
        <v>89</v>
      </c>
      <c r="E28" s="57"/>
      <c r="F28" s="57">
        <f t="shared" ref="F28:F30" si="3">IF(C28="","",C28*E28)</f>
        <v>0</v>
      </c>
    </row>
    <row r="29" spans="1:6" x14ac:dyDescent="0.25">
      <c r="A29" s="55">
        <v>324</v>
      </c>
      <c r="B29" s="56" t="s">
        <v>46</v>
      </c>
      <c r="C29" s="84">
        <v>1</v>
      </c>
      <c r="D29" s="18" t="s">
        <v>89</v>
      </c>
      <c r="E29" s="57"/>
      <c r="F29" s="57">
        <f t="shared" si="3"/>
        <v>0</v>
      </c>
    </row>
    <row r="30" spans="1:6" x14ac:dyDescent="0.25">
      <c r="A30" s="55">
        <v>328</v>
      </c>
      <c r="B30" s="56" t="s">
        <v>59</v>
      </c>
      <c r="C30" s="84">
        <v>1</v>
      </c>
      <c r="D30" s="18" t="s">
        <v>89</v>
      </c>
      <c r="E30" s="57"/>
      <c r="F30" s="57">
        <f t="shared" si="3"/>
        <v>0</v>
      </c>
    </row>
    <row r="31" spans="1:6" x14ac:dyDescent="0.25">
      <c r="A31" s="21"/>
      <c r="B31" s="12"/>
      <c r="C31" s="85"/>
      <c r="D31" s="21"/>
      <c r="E31" s="22"/>
      <c r="F31" s="22"/>
    </row>
    <row r="32" spans="1:6" x14ac:dyDescent="0.25">
      <c r="A32" s="7">
        <v>4</v>
      </c>
      <c r="B32" s="8" t="s">
        <v>6</v>
      </c>
      <c r="C32" s="81"/>
      <c r="D32" s="7"/>
      <c r="E32" s="9"/>
      <c r="F32" s="10">
        <f>SUM(F33:F40)/2</f>
        <v>0</v>
      </c>
    </row>
    <row r="33" spans="1:6" x14ac:dyDescent="0.25">
      <c r="A33" s="18"/>
      <c r="B33" s="19"/>
      <c r="C33" s="84"/>
      <c r="D33" s="18"/>
      <c r="E33" s="20"/>
      <c r="F33" s="20" t="str">
        <f t="shared" ref="F33" si="4">IF(C33="","",C33*E33)</f>
        <v/>
      </c>
    </row>
    <row r="34" spans="1:6" x14ac:dyDescent="0.25">
      <c r="A34" s="51">
        <v>43</v>
      </c>
      <c r="B34" s="52" t="s">
        <v>56</v>
      </c>
      <c r="C34" s="88"/>
      <c r="D34" s="51"/>
      <c r="E34" s="53"/>
      <c r="F34" s="54">
        <f>SUM(F35:F37)</f>
        <v>0</v>
      </c>
    </row>
    <row r="35" spans="1:6" x14ac:dyDescent="0.25">
      <c r="A35" s="55">
        <v>431</v>
      </c>
      <c r="B35" s="56" t="s">
        <v>57</v>
      </c>
      <c r="C35" s="84">
        <v>1</v>
      </c>
      <c r="D35" s="18" t="s">
        <v>89</v>
      </c>
      <c r="E35" s="57"/>
      <c r="F35" s="57">
        <f t="shared" ref="F35:F36" si="5">IF(C35="","",C35*E35)</f>
        <v>0</v>
      </c>
    </row>
    <row r="36" spans="1:6" x14ac:dyDescent="0.25">
      <c r="A36" s="55">
        <v>433</v>
      </c>
      <c r="B36" s="56" t="s">
        <v>58</v>
      </c>
      <c r="C36" s="84">
        <v>1</v>
      </c>
      <c r="D36" s="18" t="s">
        <v>89</v>
      </c>
      <c r="E36" s="57"/>
      <c r="F36" s="57">
        <f t="shared" si="5"/>
        <v>0</v>
      </c>
    </row>
    <row r="37" spans="1:6" x14ac:dyDescent="0.25">
      <c r="A37" s="55"/>
      <c r="B37" s="56"/>
      <c r="C37" s="89"/>
      <c r="D37" s="55"/>
      <c r="E37" s="57"/>
      <c r="F37" s="57"/>
    </row>
    <row r="38" spans="1:6" x14ac:dyDescent="0.25">
      <c r="A38" s="14">
        <v>47</v>
      </c>
      <c r="B38" s="24" t="s">
        <v>36</v>
      </c>
      <c r="C38" s="90"/>
      <c r="D38" s="14"/>
      <c r="E38" s="17"/>
      <c r="F38" s="17">
        <f>SUM(F39:F40)</f>
        <v>0</v>
      </c>
    </row>
    <row r="39" spans="1:6" x14ac:dyDescent="0.25">
      <c r="A39" s="18">
        <v>476</v>
      </c>
      <c r="B39" s="19" t="s">
        <v>36</v>
      </c>
      <c r="C39" s="84">
        <v>1</v>
      </c>
      <c r="D39" s="18" t="s">
        <v>89</v>
      </c>
      <c r="E39" s="20"/>
      <c r="F39" s="20">
        <f t="shared" ref="F39" si="6">IF(C39="","",C39*E39)</f>
        <v>0</v>
      </c>
    </row>
    <row r="40" spans="1:6" x14ac:dyDescent="0.25">
      <c r="A40" s="18"/>
      <c r="B40" s="19"/>
      <c r="C40" s="84"/>
      <c r="D40" s="18"/>
      <c r="E40" s="20"/>
      <c r="F40" s="20" t="str">
        <f t="shared" ref="F40:F61" si="7">IF(C40="","",C40*E40)</f>
        <v/>
      </c>
    </row>
    <row r="41" spans="1:6" x14ac:dyDescent="0.25">
      <c r="A41" s="7">
        <v>5</v>
      </c>
      <c r="B41" s="8" t="s">
        <v>7</v>
      </c>
      <c r="C41" s="81"/>
      <c r="D41" s="7"/>
      <c r="E41" s="9"/>
      <c r="F41" s="10">
        <f>SUM(F42:F71)/2</f>
        <v>0</v>
      </c>
    </row>
    <row r="42" spans="1:6" x14ac:dyDescent="0.25">
      <c r="A42" s="25"/>
      <c r="B42" s="26"/>
      <c r="C42" s="91"/>
      <c r="D42" s="25"/>
      <c r="E42" s="27"/>
      <c r="F42" s="27"/>
    </row>
    <row r="43" spans="1:6" x14ac:dyDescent="0.25">
      <c r="A43" s="51">
        <v>51</v>
      </c>
      <c r="B43" s="52" t="s">
        <v>51</v>
      </c>
      <c r="C43" s="88"/>
      <c r="D43" s="51"/>
      <c r="E43" s="53"/>
      <c r="F43" s="54">
        <f>SUM(F44:F45)</f>
        <v>0</v>
      </c>
    </row>
    <row r="44" spans="1:6" x14ac:dyDescent="0.25">
      <c r="A44" s="55">
        <v>514</v>
      </c>
      <c r="B44" s="56" t="s">
        <v>52</v>
      </c>
      <c r="C44" s="84">
        <v>1</v>
      </c>
      <c r="D44" s="18" t="s">
        <v>89</v>
      </c>
      <c r="E44" s="57"/>
      <c r="F44" s="57">
        <f t="shared" ref="F44:F45" si="8">IF(C44="","",C44*E44)</f>
        <v>0</v>
      </c>
    </row>
    <row r="45" spans="1:6" x14ac:dyDescent="0.25">
      <c r="A45" s="55">
        <v>516</v>
      </c>
      <c r="B45" s="56" t="s">
        <v>53</v>
      </c>
      <c r="C45" s="84">
        <v>1</v>
      </c>
      <c r="D45" s="18" t="s">
        <v>89</v>
      </c>
      <c r="E45" s="57"/>
      <c r="F45" s="57">
        <f t="shared" si="8"/>
        <v>0</v>
      </c>
    </row>
    <row r="46" spans="1:6" x14ac:dyDescent="0.25">
      <c r="A46" s="55"/>
      <c r="B46" s="56"/>
      <c r="C46" s="89"/>
      <c r="D46" s="55"/>
      <c r="E46" s="57"/>
      <c r="F46" s="57"/>
    </row>
    <row r="47" spans="1:6" x14ac:dyDescent="0.25">
      <c r="A47" s="14">
        <v>52</v>
      </c>
      <c r="B47" s="15" t="s">
        <v>8</v>
      </c>
      <c r="C47" s="83"/>
      <c r="D47" s="14"/>
      <c r="E47" s="16"/>
      <c r="F47" s="17">
        <f>SUM(F48:F50)</f>
        <v>0</v>
      </c>
    </row>
    <row r="48" spans="1:6" x14ac:dyDescent="0.25">
      <c r="A48" s="18">
        <v>523</v>
      </c>
      <c r="B48" s="19" t="s">
        <v>54</v>
      </c>
      <c r="C48" s="84">
        <v>1</v>
      </c>
      <c r="D48" s="18" t="s">
        <v>89</v>
      </c>
      <c r="E48" s="20"/>
      <c r="F48" s="20">
        <f t="shared" ref="F48" si="9">IF(C48="","",C48*E48)</f>
        <v>0</v>
      </c>
    </row>
    <row r="49" spans="1:6" x14ac:dyDescent="0.25">
      <c r="A49" s="18">
        <v>524</v>
      </c>
      <c r="B49" s="19" t="s">
        <v>55</v>
      </c>
      <c r="C49" s="84">
        <v>1</v>
      </c>
      <c r="D49" s="18" t="s">
        <v>89</v>
      </c>
      <c r="E49" s="20"/>
      <c r="F49" s="20">
        <f t="shared" ref="F49" si="10">IF(C49="","",C49*E49)</f>
        <v>0</v>
      </c>
    </row>
    <row r="50" spans="1:6" x14ac:dyDescent="0.25">
      <c r="A50" s="18">
        <v>525</v>
      </c>
      <c r="B50" s="19" t="s">
        <v>9</v>
      </c>
      <c r="C50" s="84">
        <v>1</v>
      </c>
      <c r="D50" s="18" t="s">
        <v>89</v>
      </c>
      <c r="E50" s="20"/>
      <c r="F50" s="20">
        <f t="shared" si="7"/>
        <v>0</v>
      </c>
    </row>
    <row r="51" spans="1:6" x14ac:dyDescent="0.25">
      <c r="A51" s="18"/>
      <c r="B51" s="19"/>
      <c r="C51" s="84"/>
      <c r="D51" s="18"/>
      <c r="E51" s="20"/>
      <c r="F51" s="20" t="str">
        <f t="shared" si="7"/>
        <v/>
      </c>
    </row>
    <row r="52" spans="1:6" x14ac:dyDescent="0.25">
      <c r="A52" s="14">
        <v>53</v>
      </c>
      <c r="B52" s="15" t="s">
        <v>10</v>
      </c>
      <c r="C52" s="83"/>
      <c r="D52" s="14"/>
      <c r="E52" s="16"/>
      <c r="F52" s="17">
        <f>SUM(F53:F57)</f>
        <v>0</v>
      </c>
    </row>
    <row r="53" spans="1:6" x14ac:dyDescent="0.25">
      <c r="A53" s="18">
        <v>531</v>
      </c>
      <c r="B53" s="19" t="s">
        <v>11</v>
      </c>
      <c r="C53" s="84">
        <v>1</v>
      </c>
      <c r="D53" s="18" t="s">
        <v>89</v>
      </c>
      <c r="E53" s="20"/>
      <c r="F53" s="20">
        <f t="shared" si="7"/>
        <v>0</v>
      </c>
    </row>
    <row r="54" spans="1:6" x14ac:dyDescent="0.25">
      <c r="A54" s="18">
        <v>534</v>
      </c>
      <c r="B54" s="19" t="s">
        <v>12</v>
      </c>
      <c r="C54" s="84">
        <v>1</v>
      </c>
      <c r="D54" s="18" t="s">
        <v>89</v>
      </c>
      <c r="E54" s="20"/>
      <c r="F54" s="20">
        <f t="shared" si="7"/>
        <v>0</v>
      </c>
    </row>
    <row r="55" spans="1:6" x14ac:dyDescent="0.25">
      <c r="A55" s="18">
        <v>535</v>
      </c>
      <c r="B55" s="19" t="s">
        <v>61</v>
      </c>
      <c r="C55" s="84">
        <v>1</v>
      </c>
      <c r="D55" s="18" t="s">
        <v>89</v>
      </c>
      <c r="E55" s="20"/>
      <c r="F55" s="20">
        <f t="shared" ref="F55" si="11">IF(C55="","",C55*E55)</f>
        <v>0</v>
      </c>
    </row>
    <row r="56" spans="1:6" x14ac:dyDescent="0.25">
      <c r="A56" s="18">
        <v>536</v>
      </c>
      <c r="B56" s="19" t="s">
        <v>60</v>
      </c>
      <c r="C56" s="84">
        <v>1</v>
      </c>
      <c r="D56" s="18" t="s">
        <v>89</v>
      </c>
      <c r="E56" s="20"/>
      <c r="F56" s="20">
        <f t="shared" ref="F56:F57" si="12">IF(C56="","",C56*E56)</f>
        <v>0</v>
      </c>
    </row>
    <row r="57" spans="1:6" x14ac:dyDescent="0.25">
      <c r="A57" s="18">
        <v>537</v>
      </c>
      <c r="B57" s="19" t="s">
        <v>34</v>
      </c>
      <c r="C57" s="84">
        <v>1</v>
      </c>
      <c r="D57" s="18" t="s">
        <v>89</v>
      </c>
      <c r="E57" s="20"/>
      <c r="F57" s="20">
        <f t="shared" si="12"/>
        <v>0</v>
      </c>
    </row>
    <row r="58" spans="1:6" x14ac:dyDescent="0.25">
      <c r="A58" s="18"/>
      <c r="B58" s="19"/>
      <c r="C58" s="84"/>
      <c r="D58" s="18"/>
      <c r="E58" s="20"/>
      <c r="F58" s="20" t="str">
        <f t="shared" si="7"/>
        <v/>
      </c>
    </row>
    <row r="59" spans="1:6" x14ac:dyDescent="0.25">
      <c r="A59" s="14">
        <v>54</v>
      </c>
      <c r="B59" s="15" t="s">
        <v>13</v>
      </c>
      <c r="C59" s="83"/>
      <c r="D59" s="14"/>
      <c r="E59" s="16"/>
      <c r="F59" s="17">
        <f>SUM(F60:F62)</f>
        <v>0</v>
      </c>
    </row>
    <row r="60" spans="1:6" x14ac:dyDescent="0.25">
      <c r="A60" s="18">
        <v>541</v>
      </c>
      <c r="B60" s="19" t="s">
        <v>11</v>
      </c>
      <c r="C60" s="84">
        <v>1</v>
      </c>
      <c r="D60" s="18" t="s">
        <v>89</v>
      </c>
      <c r="E60" s="20"/>
      <c r="F60" s="20">
        <f t="shared" si="7"/>
        <v>0</v>
      </c>
    </row>
    <row r="61" spans="1:6" x14ac:dyDescent="0.25">
      <c r="A61" s="18">
        <v>543</v>
      </c>
      <c r="B61" s="19" t="s">
        <v>27</v>
      </c>
      <c r="C61" s="84">
        <v>1</v>
      </c>
      <c r="D61" s="18" t="s">
        <v>89</v>
      </c>
      <c r="E61" s="20"/>
      <c r="F61" s="20">
        <f t="shared" si="7"/>
        <v>0</v>
      </c>
    </row>
    <row r="62" spans="1:6" x14ac:dyDescent="0.25">
      <c r="A62" s="18">
        <v>546</v>
      </c>
      <c r="B62" s="19" t="s">
        <v>50</v>
      </c>
      <c r="C62" s="84">
        <v>1</v>
      </c>
      <c r="D62" s="18" t="s">
        <v>89</v>
      </c>
      <c r="E62" s="20"/>
      <c r="F62" s="20">
        <f t="shared" ref="F62" si="13">IF(C62="","",C62*E62)</f>
        <v>0</v>
      </c>
    </row>
    <row r="63" spans="1:6" x14ac:dyDescent="0.25">
      <c r="A63" s="18"/>
      <c r="B63" s="19"/>
      <c r="C63" s="84"/>
      <c r="D63" s="18"/>
      <c r="E63" s="20"/>
      <c r="F63" s="20"/>
    </row>
    <row r="64" spans="1:6" x14ac:dyDescent="0.25">
      <c r="A64" s="14">
        <v>56</v>
      </c>
      <c r="B64" s="15" t="s">
        <v>14</v>
      </c>
      <c r="C64" s="83"/>
      <c r="D64" s="14"/>
      <c r="E64" s="16"/>
      <c r="F64" s="17">
        <f>SUM(F65:F71)</f>
        <v>0</v>
      </c>
    </row>
    <row r="65" spans="1:6" x14ac:dyDescent="0.25">
      <c r="A65" s="18">
        <v>562</v>
      </c>
      <c r="B65" s="19" t="s">
        <v>15</v>
      </c>
      <c r="C65" s="84">
        <v>1</v>
      </c>
      <c r="D65" s="18" t="s">
        <v>89</v>
      </c>
      <c r="E65" s="20"/>
      <c r="F65" s="20">
        <f t="shared" ref="F65:F84" si="14">IF(C65="","",C65*E65)</f>
        <v>0</v>
      </c>
    </row>
    <row r="66" spans="1:6" x14ac:dyDescent="0.25">
      <c r="A66" s="55">
        <v>563</v>
      </c>
      <c r="B66" s="56" t="s">
        <v>49</v>
      </c>
      <c r="C66" s="84">
        <v>1</v>
      </c>
      <c r="D66" s="18" t="s">
        <v>89</v>
      </c>
      <c r="E66" s="57"/>
      <c r="F66" s="57">
        <f t="shared" si="14"/>
        <v>0</v>
      </c>
    </row>
    <row r="67" spans="1:6" x14ac:dyDescent="0.25">
      <c r="A67" s="55">
        <v>565</v>
      </c>
      <c r="B67" s="56" t="s">
        <v>48</v>
      </c>
      <c r="C67" s="84">
        <v>1</v>
      </c>
      <c r="D67" s="18" t="s">
        <v>89</v>
      </c>
      <c r="E67" s="57"/>
      <c r="F67" s="57">
        <f t="shared" si="14"/>
        <v>0</v>
      </c>
    </row>
    <row r="68" spans="1:6" x14ac:dyDescent="0.25">
      <c r="A68" s="18">
        <v>566</v>
      </c>
      <c r="B68" s="19" t="s">
        <v>47</v>
      </c>
      <c r="C68" s="84">
        <v>1</v>
      </c>
      <c r="D68" s="18" t="s">
        <v>89</v>
      </c>
      <c r="E68" s="20"/>
      <c r="F68" s="20">
        <f t="shared" si="14"/>
        <v>0</v>
      </c>
    </row>
    <row r="69" spans="1:6" x14ac:dyDescent="0.25">
      <c r="A69" s="18">
        <v>567</v>
      </c>
      <c r="B69" s="19" t="s">
        <v>34</v>
      </c>
      <c r="C69" s="84">
        <v>1</v>
      </c>
      <c r="D69" s="18" t="s">
        <v>89</v>
      </c>
      <c r="E69" s="20"/>
      <c r="F69" s="20">
        <f t="shared" ref="F69" si="15">IF(C69="","",C69*E69)</f>
        <v>0</v>
      </c>
    </row>
    <row r="70" spans="1:6" x14ac:dyDescent="0.25">
      <c r="A70" s="18">
        <v>568</v>
      </c>
      <c r="B70" s="19" t="s">
        <v>28</v>
      </c>
      <c r="C70" s="84">
        <v>1</v>
      </c>
      <c r="D70" s="18" t="s">
        <v>89</v>
      </c>
      <c r="E70" s="20"/>
      <c r="F70" s="20">
        <f t="shared" si="14"/>
        <v>0</v>
      </c>
    </row>
    <row r="71" spans="1:6" x14ac:dyDescent="0.25">
      <c r="A71" s="18"/>
      <c r="B71" s="19"/>
      <c r="C71" s="84"/>
      <c r="D71" s="18"/>
      <c r="E71" s="20"/>
      <c r="F71" s="20"/>
    </row>
    <row r="72" spans="1:6" x14ac:dyDescent="0.25">
      <c r="A72" s="44">
        <v>6</v>
      </c>
      <c r="B72" s="45" t="s">
        <v>62</v>
      </c>
      <c r="C72" s="86"/>
      <c r="D72" s="44"/>
      <c r="E72" s="46"/>
      <c r="F72" s="47">
        <f>SUM(F73:F82)/2</f>
        <v>0</v>
      </c>
    </row>
    <row r="73" spans="1:6" x14ac:dyDescent="0.25">
      <c r="A73" s="64"/>
      <c r="B73" s="65"/>
      <c r="C73" s="92"/>
      <c r="D73" s="58"/>
      <c r="E73" s="60"/>
      <c r="F73" s="61"/>
    </row>
    <row r="74" spans="1:6" x14ac:dyDescent="0.25">
      <c r="A74" s="58">
        <v>62</v>
      </c>
      <c r="B74" s="59" t="s">
        <v>63</v>
      </c>
      <c r="C74" s="92"/>
      <c r="D74" s="58"/>
      <c r="E74" s="60"/>
      <c r="F74" s="61">
        <f>SUM(F76:F82)</f>
        <v>0</v>
      </c>
    </row>
    <row r="75" spans="1:6" x14ac:dyDescent="0.25">
      <c r="A75" s="64">
        <v>620</v>
      </c>
      <c r="B75" s="65" t="s">
        <v>63</v>
      </c>
      <c r="C75" s="92"/>
      <c r="D75" s="58"/>
      <c r="E75" s="60"/>
      <c r="F75" s="61"/>
    </row>
    <row r="76" spans="1:6" x14ac:dyDescent="0.25">
      <c r="A76" s="62"/>
      <c r="B76" s="49" t="s">
        <v>85</v>
      </c>
      <c r="C76" s="84">
        <v>1</v>
      </c>
      <c r="D76" s="18" t="s">
        <v>89</v>
      </c>
      <c r="E76" s="63"/>
      <c r="F76" s="63">
        <f t="shared" ref="F76:F81" si="16">IF(C76="","",C76*E76)</f>
        <v>0</v>
      </c>
    </row>
    <row r="77" spans="1:6" x14ac:dyDescent="0.25">
      <c r="A77" s="62"/>
      <c r="B77" s="49" t="s">
        <v>64</v>
      </c>
      <c r="C77" s="84">
        <v>1</v>
      </c>
      <c r="D77" s="18" t="s">
        <v>89</v>
      </c>
      <c r="E77" s="63"/>
      <c r="F77" s="63">
        <f t="shared" si="16"/>
        <v>0</v>
      </c>
    </row>
    <row r="78" spans="1:6" x14ac:dyDescent="0.25">
      <c r="A78" s="62"/>
      <c r="B78" s="49" t="s">
        <v>65</v>
      </c>
      <c r="C78" s="84">
        <v>1</v>
      </c>
      <c r="D78" s="18" t="s">
        <v>89</v>
      </c>
      <c r="E78" s="63"/>
      <c r="F78" s="63">
        <f t="shared" si="16"/>
        <v>0</v>
      </c>
    </row>
    <row r="79" spans="1:6" x14ac:dyDescent="0.25">
      <c r="A79" s="62"/>
      <c r="B79" s="49" t="s">
        <v>66</v>
      </c>
      <c r="C79" s="84">
        <v>1</v>
      </c>
      <c r="D79" s="18" t="s">
        <v>89</v>
      </c>
      <c r="E79" s="63"/>
      <c r="F79" s="63">
        <f t="shared" si="16"/>
        <v>0</v>
      </c>
    </row>
    <row r="80" spans="1:6" x14ac:dyDescent="0.25">
      <c r="A80" s="62"/>
      <c r="B80" s="49" t="s">
        <v>67</v>
      </c>
      <c r="C80" s="84">
        <v>1</v>
      </c>
      <c r="D80" s="18" t="s">
        <v>89</v>
      </c>
      <c r="E80" s="63"/>
      <c r="F80" s="63">
        <f t="shared" si="16"/>
        <v>0</v>
      </c>
    </row>
    <row r="81" spans="1:6" x14ac:dyDescent="0.25">
      <c r="A81" s="62"/>
      <c r="B81" s="49" t="s">
        <v>86</v>
      </c>
      <c r="C81" s="84">
        <v>1</v>
      </c>
      <c r="D81" s="18" t="s">
        <v>89</v>
      </c>
      <c r="E81" s="63"/>
      <c r="F81" s="63">
        <f t="shared" si="16"/>
        <v>0</v>
      </c>
    </row>
    <row r="82" spans="1:6" x14ac:dyDescent="0.25">
      <c r="A82" s="18"/>
      <c r="B82" s="19"/>
      <c r="C82" s="84"/>
      <c r="D82" s="18"/>
      <c r="E82" s="20"/>
      <c r="F82" s="20" t="str">
        <f t="shared" si="14"/>
        <v/>
      </c>
    </row>
    <row r="83" spans="1:6" x14ac:dyDescent="0.25">
      <c r="A83" s="7">
        <v>7</v>
      </c>
      <c r="B83" s="8" t="s">
        <v>16</v>
      </c>
      <c r="C83" s="81"/>
      <c r="D83" s="7"/>
      <c r="E83" s="9"/>
      <c r="F83" s="10">
        <f>SUM(F84:F107)/2</f>
        <v>0</v>
      </c>
    </row>
    <row r="84" spans="1:6" x14ac:dyDescent="0.25">
      <c r="A84" s="28"/>
      <c r="B84" s="29"/>
      <c r="C84" s="93"/>
      <c r="D84" s="28"/>
      <c r="E84" s="30"/>
      <c r="F84" s="30" t="str">
        <f t="shared" si="14"/>
        <v/>
      </c>
    </row>
    <row r="85" spans="1:6" x14ac:dyDescent="0.25">
      <c r="A85" s="66">
        <v>71</v>
      </c>
      <c r="B85" s="59" t="s">
        <v>68</v>
      </c>
      <c r="C85" s="94"/>
      <c r="D85" s="66"/>
      <c r="E85" s="67"/>
      <c r="F85" s="68">
        <f>SUM(F86:F89)</f>
        <v>0</v>
      </c>
    </row>
    <row r="86" spans="1:6" x14ac:dyDescent="0.25">
      <c r="A86" s="48">
        <v>711</v>
      </c>
      <c r="B86" s="49" t="s">
        <v>69</v>
      </c>
      <c r="C86" s="84">
        <v>1</v>
      </c>
      <c r="D86" s="18" t="s">
        <v>89</v>
      </c>
      <c r="E86" s="50"/>
      <c r="F86" s="50">
        <f t="shared" ref="F86:F88" si="17">IF(C86="","",C86*E86)</f>
        <v>0</v>
      </c>
    </row>
    <row r="87" spans="1:6" x14ac:dyDescent="0.25">
      <c r="A87" s="48">
        <v>712</v>
      </c>
      <c r="B87" s="49" t="s">
        <v>70</v>
      </c>
      <c r="C87" s="84">
        <v>1</v>
      </c>
      <c r="D87" s="18" t="s">
        <v>89</v>
      </c>
      <c r="E87" s="50"/>
      <c r="F87" s="50">
        <f t="shared" si="17"/>
        <v>0</v>
      </c>
    </row>
    <row r="88" spans="1:6" x14ac:dyDescent="0.25">
      <c r="A88" s="48">
        <v>713</v>
      </c>
      <c r="B88" s="49" t="s">
        <v>71</v>
      </c>
      <c r="C88" s="84">
        <v>1</v>
      </c>
      <c r="D88" s="18" t="s">
        <v>89</v>
      </c>
      <c r="E88" s="50"/>
      <c r="F88" s="50">
        <f t="shared" si="17"/>
        <v>0</v>
      </c>
    </row>
    <row r="89" spans="1:6" x14ac:dyDescent="0.25">
      <c r="A89" s="48"/>
      <c r="B89" s="49"/>
      <c r="C89" s="87"/>
      <c r="D89" s="48"/>
      <c r="E89" s="50"/>
      <c r="F89" s="50"/>
    </row>
    <row r="90" spans="1:6" x14ac:dyDescent="0.25">
      <c r="A90" s="66">
        <v>72</v>
      </c>
      <c r="B90" s="59" t="s">
        <v>17</v>
      </c>
      <c r="C90" s="94"/>
      <c r="D90" s="66"/>
      <c r="E90" s="67"/>
      <c r="F90" s="68">
        <f>SUM(F91:F95)</f>
        <v>0</v>
      </c>
    </row>
    <row r="91" spans="1:6" x14ac:dyDescent="0.25">
      <c r="A91" s="48">
        <v>721</v>
      </c>
      <c r="B91" s="49" t="s">
        <v>72</v>
      </c>
      <c r="C91" s="84">
        <v>1</v>
      </c>
      <c r="D91" s="18" t="s">
        <v>89</v>
      </c>
      <c r="E91" s="50"/>
      <c r="F91" s="50">
        <f t="shared" ref="F91:F95" si="18">IF(C91="","",C91*E91)</f>
        <v>0</v>
      </c>
    </row>
    <row r="92" spans="1:6" x14ac:dyDescent="0.25">
      <c r="A92" s="48">
        <v>722</v>
      </c>
      <c r="B92" s="49" t="s">
        <v>18</v>
      </c>
      <c r="C92" s="84">
        <v>1</v>
      </c>
      <c r="D92" s="18" t="s">
        <v>89</v>
      </c>
      <c r="E92" s="50"/>
      <c r="F92" s="50">
        <f t="shared" si="18"/>
        <v>0</v>
      </c>
    </row>
    <row r="93" spans="1:6" x14ac:dyDescent="0.25">
      <c r="A93" s="48">
        <v>723</v>
      </c>
      <c r="B93" s="49" t="s">
        <v>75</v>
      </c>
      <c r="C93" s="84">
        <v>1</v>
      </c>
      <c r="D93" s="18" t="s">
        <v>89</v>
      </c>
      <c r="E93" s="50"/>
      <c r="F93" s="50"/>
    </row>
    <row r="94" spans="1:6" x14ac:dyDescent="0.25">
      <c r="A94" s="48">
        <v>724</v>
      </c>
      <c r="B94" s="49" t="s">
        <v>73</v>
      </c>
      <c r="C94" s="84">
        <v>1</v>
      </c>
      <c r="D94" s="18" t="s">
        <v>89</v>
      </c>
      <c r="E94" s="50"/>
      <c r="F94" s="50">
        <f t="shared" si="18"/>
        <v>0</v>
      </c>
    </row>
    <row r="95" spans="1:6" x14ac:dyDescent="0.25">
      <c r="A95" s="48">
        <v>725</v>
      </c>
      <c r="B95" s="49" t="s">
        <v>74</v>
      </c>
      <c r="C95" s="84">
        <v>1</v>
      </c>
      <c r="D95" s="18" t="s">
        <v>89</v>
      </c>
      <c r="E95" s="50"/>
      <c r="F95" s="50">
        <f t="shared" si="18"/>
        <v>0</v>
      </c>
    </row>
    <row r="96" spans="1:6" x14ac:dyDescent="0.25">
      <c r="A96" s="28"/>
      <c r="B96" s="29"/>
      <c r="C96" s="93"/>
      <c r="D96" s="28"/>
      <c r="E96" s="30"/>
      <c r="F96" s="30" t="str">
        <f t="shared" ref="F96:F113" si="19">IF(C96="","",C96*E96)</f>
        <v/>
      </c>
    </row>
    <row r="97" spans="1:6" x14ac:dyDescent="0.25">
      <c r="A97" s="31">
        <v>74</v>
      </c>
      <c r="B97" s="23" t="s">
        <v>19</v>
      </c>
      <c r="C97" s="95"/>
      <c r="D97" s="31"/>
      <c r="E97" s="32"/>
      <c r="F97" s="33">
        <f>SUM(F98:F103)</f>
        <v>0</v>
      </c>
    </row>
    <row r="98" spans="1:6" x14ac:dyDescent="0.25">
      <c r="A98" s="11">
        <v>741</v>
      </c>
      <c r="B98" s="12" t="s">
        <v>20</v>
      </c>
      <c r="C98" s="84">
        <v>1</v>
      </c>
      <c r="D98" s="18" t="s">
        <v>89</v>
      </c>
      <c r="E98" s="13"/>
      <c r="F98" s="13">
        <f t="shared" si="19"/>
        <v>0</v>
      </c>
    </row>
    <row r="99" spans="1:6" x14ac:dyDescent="0.25">
      <c r="A99" s="11">
        <v>743</v>
      </c>
      <c r="B99" s="12" t="s">
        <v>21</v>
      </c>
      <c r="C99" s="84">
        <v>1</v>
      </c>
      <c r="D99" s="18" t="s">
        <v>89</v>
      </c>
      <c r="E99" s="13"/>
      <c r="F99" s="13">
        <f t="shared" si="19"/>
        <v>0</v>
      </c>
    </row>
    <row r="100" spans="1:6" x14ac:dyDescent="0.25">
      <c r="A100" s="11">
        <v>744</v>
      </c>
      <c r="B100" s="12" t="s">
        <v>22</v>
      </c>
      <c r="C100" s="84">
        <v>1</v>
      </c>
      <c r="D100" s="18" t="s">
        <v>89</v>
      </c>
      <c r="E100" s="13"/>
      <c r="F100" s="13">
        <f t="shared" si="19"/>
        <v>0</v>
      </c>
    </row>
    <row r="101" spans="1:6" x14ac:dyDescent="0.25">
      <c r="A101" s="11">
        <v>745</v>
      </c>
      <c r="B101" s="12" t="s">
        <v>23</v>
      </c>
      <c r="C101" s="84">
        <v>1</v>
      </c>
      <c r="D101" s="18" t="s">
        <v>89</v>
      </c>
      <c r="E101" s="13"/>
      <c r="F101" s="13">
        <f t="shared" si="19"/>
        <v>0</v>
      </c>
    </row>
    <row r="102" spans="1:6" x14ac:dyDescent="0.25">
      <c r="A102" s="11">
        <v>746</v>
      </c>
      <c r="B102" s="12" t="s">
        <v>37</v>
      </c>
      <c r="C102" s="84">
        <v>1</v>
      </c>
      <c r="D102" s="18" t="s">
        <v>89</v>
      </c>
      <c r="E102" s="13"/>
      <c r="F102" s="13">
        <f t="shared" si="19"/>
        <v>0</v>
      </c>
    </row>
    <row r="103" spans="1:6" x14ac:dyDescent="0.25">
      <c r="A103" s="28"/>
      <c r="B103" s="29"/>
      <c r="C103" s="93"/>
      <c r="D103" s="28"/>
      <c r="E103" s="30"/>
      <c r="F103" s="30" t="str">
        <f t="shared" si="19"/>
        <v/>
      </c>
    </row>
    <row r="104" spans="1:6" x14ac:dyDescent="0.25">
      <c r="A104" s="66">
        <v>75</v>
      </c>
      <c r="B104" s="59" t="s">
        <v>76</v>
      </c>
      <c r="C104" s="94"/>
      <c r="D104" s="66"/>
      <c r="E104" s="67"/>
      <c r="F104" s="68">
        <f>SUM(F105:F107)</f>
        <v>0</v>
      </c>
    </row>
    <row r="105" spans="1:6" x14ac:dyDescent="0.25">
      <c r="A105" s="48">
        <v>753</v>
      </c>
      <c r="B105" s="49" t="s">
        <v>77</v>
      </c>
      <c r="C105" s="84">
        <v>1</v>
      </c>
      <c r="D105" s="18" t="s">
        <v>89</v>
      </c>
      <c r="E105" s="50"/>
      <c r="F105" s="50">
        <f t="shared" ref="F105:F106" si="20">IF(C105="","",C105*E105)</f>
        <v>0</v>
      </c>
    </row>
    <row r="106" spans="1:6" x14ac:dyDescent="0.25">
      <c r="A106" s="48">
        <v>754</v>
      </c>
      <c r="B106" s="49" t="s">
        <v>78</v>
      </c>
      <c r="C106" s="84">
        <v>1</v>
      </c>
      <c r="D106" s="18" t="s">
        <v>89</v>
      </c>
      <c r="E106" s="50"/>
      <c r="F106" s="50">
        <f t="shared" si="20"/>
        <v>0</v>
      </c>
    </row>
    <row r="107" spans="1:6" x14ac:dyDescent="0.25">
      <c r="A107" s="28"/>
      <c r="B107" s="29"/>
      <c r="C107" s="93"/>
      <c r="D107" s="28"/>
      <c r="E107" s="30"/>
      <c r="F107" s="30" t="str">
        <f t="shared" si="19"/>
        <v/>
      </c>
    </row>
    <row r="108" spans="1:6" x14ac:dyDescent="0.25">
      <c r="A108" s="7">
        <v>8</v>
      </c>
      <c r="B108" s="8" t="s">
        <v>87</v>
      </c>
      <c r="C108" s="81"/>
      <c r="D108" s="7"/>
      <c r="E108" s="9"/>
      <c r="F108" s="10">
        <f>SUM(F109:F113)/2</f>
        <v>0</v>
      </c>
    </row>
    <row r="109" spans="1:6" x14ac:dyDescent="0.25">
      <c r="A109" s="11"/>
      <c r="B109" s="12"/>
      <c r="C109" s="82"/>
      <c r="D109" s="11"/>
      <c r="E109" s="13"/>
      <c r="F109" s="13" t="str">
        <f t="shared" si="19"/>
        <v/>
      </c>
    </row>
    <row r="110" spans="1:6" x14ac:dyDescent="0.25">
      <c r="A110" s="31">
        <v>81</v>
      </c>
      <c r="B110" s="23" t="s">
        <v>88</v>
      </c>
      <c r="C110" s="95"/>
      <c r="D110" s="31"/>
      <c r="E110" s="32"/>
      <c r="F110" s="33">
        <f>SUM(F111:F113)</f>
        <v>0</v>
      </c>
    </row>
    <row r="111" spans="1:6" x14ac:dyDescent="0.25">
      <c r="A111" s="11"/>
      <c r="B111" s="12"/>
      <c r="C111" s="82"/>
      <c r="D111" s="18"/>
      <c r="E111" s="13"/>
      <c r="F111" s="13" t="str">
        <f t="shared" si="19"/>
        <v/>
      </c>
    </row>
    <row r="112" spans="1:6" x14ac:dyDescent="0.25">
      <c r="A112" s="11"/>
      <c r="B112" s="12"/>
      <c r="C112" s="82"/>
      <c r="D112" s="11"/>
      <c r="E112" s="13"/>
      <c r="F112" s="13" t="str">
        <f t="shared" si="19"/>
        <v/>
      </c>
    </row>
    <row r="113" spans="1:6" x14ac:dyDescent="0.25">
      <c r="A113" s="11"/>
      <c r="B113" s="12"/>
      <c r="C113" s="82"/>
      <c r="D113" s="11"/>
      <c r="E113" s="13"/>
      <c r="F113" s="13" t="str">
        <f t="shared" si="19"/>
        <v/>
      </c>
    </row>
    <row r="114" spans="1:6" x14ac:dyDescent="0.25">
      <c r="A114" s="34" t="s">
        <v>24</v>
      </c>
      <c r="B114" s="35"/>
      <c r="C114" s="96"/>
      <c r="D114" s="36"/>
      <c r="E114" s="37"/>
      <c r="F114" s="38">
        <f>SUM(F10:F113)/3</f>
        <v>0</v>
      </c>
    </row>
    <row r="115" spans="1:6" x14ac:dyDescent="0.25">
      <c r="A115" s="34" t="s">
        <v>79</v>
      </c>
      <c r="B115" s="35"/>
      <c r="C115" s="96"/>
      <c r="D115" s="36"/>
      <c r="E115" s="37"/>
      <c r="F115" s="38">
        <f>F114*5%</f>
        <v>0</v>
      </c>
    </row>
    <row r="116" spans="1:6" x14ac:dyDescent="0.25">
      <c r="A116" s="34" t="s">
        <v>80</v>
      </c>
      <c r="B116" s="35"/>
      <c r="C116" s="96"/>
      <c r="D116" s="36"/>
      <c r="E116" s="37"/>
      <c r="F116" s="38">
        <f>SUM(F114:F115)</f>
        <v>0</v>
      </c>
    </row>
    <row r="117" spans="1:6" x14ac:dyDescent="0.25">
      <c r="A117" s="39" t="s">
        <v>25</v>
      </c>
      <c r="B117" s="40"/>
      <c r="C117" s="97"/>
      <c r="D117" s="41"/>
      <c r="E117" s="42"/>
      <c r="F117" s="43">
        <f>F116*0.2</f>
        <v>0</v>
      </c>
    </row>
    <row r="118" spans="1:6" x14ac:dyDescent="0.25">
      <c r="A118" s="34" t="s">
        <v>26</v>
      </c>
      <c r="B118" s="35"/>
      <c r="C118" s="96"/>
      <c r="D118" s="36"/>
      <c r="E118" s="37"/>
      <c r="F118" s="10">
        <f>F117+F116</f>
        <v>0</v>
      </c>
    </row>
    <row r="119" spans="1:6" x14ac:dyDescent="0.25">
      <c r="F119" s="4"/>
    </row>
    <row r="120" spans="1:6" x14ac:dyDescent="0.25">
      <c r="F120" s="4"/>
    </row>
  </sheetData>
  <phoneticPr fontId="24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4294967295" verticalDpi="4294967295" r:id="rId1"/>
  <headerFooter>
    <oddHeader>&amp;LE-Eelarvestus OÜ&amp;Cwww.e-eelarvestus.ee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667499A9-CEA5-4ABD-A84A-6D2834CCB88C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Pakkumuse hinnatabel</vt:lpstr>
      <vt:lpstr>'Pakkumuse hinnatabel'!Print_Area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Admin</cp:lastModifiedBy>
  <dcterms:created xsi:type="dcterms:W3CDTF">2019-03-18T13:04:27Z</dcterms:created>
  <dcterms:modified xsi:type="dcterms:W3CDTF">2020-06-01T05:41:37Z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{667499A9-CEA5-4ABD-A84A-6D2834CCB88C}</vt:lpwstr>
  </property>
</Properties>
</file>